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revision preparation/Source Data 1_graph data_rev/"/>
    </mc:Choice>
  </mc:AlternateContent>
  <xr:revisionPtr revIDLastSave="0" documentId="13_ncr:1_{AC716AB8-04DF-0C4F-85D6-4E8F75C540D8}" xr6:coauthVersionLast="47" xr6:coauthVersionMax="47" xr10:uidLastSave="{00000000-0000-0000-0000-000000000000}"/>
  <bookViews>
    <workbookView xWindow="14060" yWindow="1260" windowWidth="27900" windowHeight="16940" xr2:uid="{C6052CAC-CACF-5847-B6A7-3DDDE9EA8F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E14" i="1" s="1"/>
  <c r="B3" i="1"/>
  <c r="E3" i="1" s="1"/>
  <c r="B4" i="1"/>
  <c r="E4" i="1" s="1"/>
  <c r="B5" i="1"/>
  <c r="E5" i="1" s="1"/>
  <c r="E11" i="1" s="1"/>
  <c r="B6" i="1"/>
  <c r="E6" i="1" s="1"/>
  <c r="B7" i="1"/>
  <c r="E7" i="1" s="1"/>
  <c r="B8" i="1"/>
  <c r="E8" i="1" s="1"/>
  <c r="B9" i="1"/>
  <c r="E9" i="1" s="1"/>
  <c r="B15" i="1"/>
  <c r="E15" i="1" s="1"/>
  <c r="B16" i="1"/>
  <c r="E16" i="1" s="1"/>
  <c r="B17" i="1"/>
  <c r="E17" i="1" s="1"/>
  <c r="B18" i="1"/>
  <c r="E18" i="1" s="1"/>
  <c r="B19" i="1"/>
  <c r="E19" i="1" s="1"/>
  <c r="B20" i="1"/>
  <c r="E20" i="1" s="1"/>
  <c r="B21" i="1"/>
  <c r="E21" i="1" s="1"/>
  <c r="B26" i="1"/>
  <c r="E26" i="1" s="1"/>
  <c r="E35" i="1" s="1"/>
  <c r="B27" i="1"/>
  <c r="E27" i="1" s="1"/>
  <c r="E34" i="1" s="1"/>
  <c r="B28" i="1"/>
  <c r="E28" i="1" s="1"/>
  <c r="B29" i="1"/>
  <c r="E29" i="1" s="1"/>
  <c r="B30" i="1"/>
  <c r="E30" i="1" s="1"/>
  <c r="B31" i="1"/>
  <c r="E31" i="1" s="1"/>
  <c r="B32" i="1"/>
  <c r="E32" i="1" s="1"/>
  <c r="B33" i="1"/>
  <c r="E33" i="1" s="1"/>
  <c r="B2" i="1"/>
  <c r="E2" i="1" s="1"/>
  <c r="E10" i="1" s="1"/>
  <c r="E23" i="1" l="1"/>
  <c r="E22" i="1"/>
</calcChain>
</file>

<file path=xl/sharedStrings.xml><?xml version="1.0" encoding="utf-8"?>
<sst xmlns="http://schemas.openxmlformats.org/spreadsheetml/2006/main" count="47" uniqueCount="34">
  <si>
    <t>shCont-1</t>
    <phoneticPr fontId="1"/>
  </si>
  <si>
    <t>shCont-2</t>
    <phoneticPr fontId="1"/>
  </si>
  <si>
    <t>shCont-3</t>
  </si>
  <si>
    <t>shCont-4</t>
  </si>
  <si>
    <t>shCont-5</t>
  </si>
  <si>
    <t>shCont-6</t>
  </si>
  <si>
    <t>shCont-7</t>
  </si>
  <si>
    <t>shCont-8</t>
  </si>
  <si>
    <t>shV0a2-1</t>
    <phoneticPr fontId="1"/>
  </si>
  <si>
    <t>shV0a2-2</t>
    <phoneticPr fontId="1"/>
  </si>
  <si>
    <t>shV0a2-3</t>
  </si>
  <si>
    <t>shV0a2-4</t>
  </si>
  <si>
    <t>shV0a2-5</t>
  </si>
  <si>
    <t>shV0a2-6</t>
  </si>
  <si>
    <t>shV0a2-7</t>
  </si>
  <si>
    <t>shV0a2-8</t>
  </si>
  <si>
    <t>shV0a1-1</t>
    <phoneticPr fontId="1"/>
  </si>
  <si>
    <t>shV0a1-2</t>
    <phoneticPr fontId="1"/>
  </si>
  <si>
    <t>shV0a1-3</t>
  </si>
  <si>
    <t>shV0a1-4</t>
  </si>
  <si>
    <t>shV0a1-5</t>
  </si>
  <si>
    <t>shV0a1-6</t>
  </si>
  <si>
    <t>shV0a1-7</t>
  </si>
  <si>
    <t>shV0a1-8</t>
  </si>
  <si>
    <t>No of &gt;2 um</t>
    <phoneticPr fontId="1"/>
  </si>
  <si>
    <t>% of &gt;2um</t>
    <phoneticPr fontId="1"/>
  </si>
  <si>
    <t>Average</t>
    <phoneticPr fontId="1"/>
  </si>
  <si>
    <t>SD</t>
    <phoneticPr fontId="1"/>
  </si>
  <si>
    <t>shControl</t>
    <phoneticPr fontId="1"/>
  </si>
  <si>
    <t>shV0a2</t>
    <phoneticPr fontId="1"/>
  </si>
  <si>
    <t>shV0a1</t>
    <phoneticPr fontId="1"/>
  </si>
  <si>
    <t>No of&lt;2 um</t>
    <phoneticPr fontId="1"/>
  </si>
  <si>
    <t>total WPB</t>
    <phoneticPr fontId="1"/>
  </si>
  <si>
    <t>Avarage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</si>
</sst>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Sheet1!$H$5</c:f>
              <c:strCache>
                <c:ptCount val="1"/>
                <c:pt idx="0">
                  <c:v>shControl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Sheet1!$H$7</c:f>
                <c:numCache>
                  <c:formatCode>General</c:formatCode>
                  <c:ptCount val="1"/>
                  <c:pt idx="0">
                    <c:v>2.1</c:v>
                  </c:pt>
                </c:numCache>
              </c:numRef>
            </c:plus>
            <c:minus>
              <c:numRef>
                <c:f>Sheet1!$H$7</c:f>
                <c:numCache>
                  <c:formatCode>General</c:formatCode>
                  <c:ptCount val="1"/>
                  <c:pt idx="0">
                    <c:v>2.1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Sheet1!$H$6</c:f>
              <c:numCache>
                <c:formatCode>General</c:formatCode>
                <c:ptCount val="1"/>
                <c:pt idx="0">
                  <c:v>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11-FD4A-BF23-C3F893F4EE1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Sheet1!$I$7</c:f>
                <c:numCache>
                  <c:formatCode>General</c:formatCode>
                  <c:ptCount val="1"/>
                  <c:pt idx="0">
                    <c:v>2.8</c:v>
                  </c:pt>
                </c:numCache>
              </c:numRef>
            </c:plus>
            <c:minus>
              <c:numRef>
                <c:f>Sheet1!$I$7</c:f>
                <c:numCache>
                  <c:formatCode>General</c:formatCode>
                  <c:ptCount val="1"/>
                  <c:pt idx="0">
                    <c:v>2.8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Sheet1!$I$6</c:f>
              <c:numCache>
                <c:formatCode>General</c:formatCode>
                <c:ptCount val="1"/>
                <c:pt idx="0">
                  <c:v>10.9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11-FD4A-BF23-C3F893F4EE1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Sheet1!$J$7</c:f>
                <c:numCache>
                  <c:formatCode>General</c:formatCode>
                  <c:ptCount val="1"/>
                  <c:pt idx="0">
                    <c:v>2.1</c:v>
                  </c:pt>
                </c:numCache>
              </c:numRef>
            </c:plus>
            <c:minus>
              <c:numRef>
                <c:f>Sheet1!$J$7</c:f>
                <c:numCache>
                  <c:formatCode>General</c:formatCode>
                  <c:ptCount val="1"/>
                  <c:pt idx="0">
                    <c:v>2.1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Sheet1!$J$6</c:f>
              <c:numCache>
                <c:formatCode>General</c:formatCode>
                <c:ptCount val="1"/>
                <c:pt idx="0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11-FD4A-BF23-C3F893F4E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0894511"/>
        <c:axId val="920705407"/>
      </c:barChart>
      <c:catAx>
        <c:axId val="92089451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20705407"/>
        <c:crosses val="autoZero"/>
        <c:auto val="1"/>
        <c:lblAlgn val="ctr"/>
        <c:lblOffset val="100"/>
        <c:noMultiLvlLbl val="0"/>
      </c:catAx>
      <c:valAx>
        <c:axId val="920705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20894511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749300</xdr:colOff>
      <xdr:row>8</xdr:row>
      <xdr:rowOff>215900</xdr:rowOff>
    </xdr:from>
    <xdr:to>
      <xdr:col>10</xdr:col>
      <xdr:colOff>722900</xdr:colOff>
      <xdr:row>24</xdr:row>
      <xdr:rowOff>140700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C9EE173-4A9F-694D-8587-5DFC55FFDF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7AF43-EE5F-1547-8D28-38B756F907E4}">
  <dimension ref="A1:J35"/>
  <sheetViews>
    <sheetView tabSelected="1" workbookViewId="0">
      <selection activeCell="F10" sqref="F10"/>
    </sheetView>
  </sheetViews>
  <sheetFormatPr baseColWidth="10" defaultRowHeight="20"/>
  <sheetData>
    <row r="1" spans="1:10">
      <c r="B1" t="s">
        <v>24</v>
      </c>
      <c r="C1" t="s">
        <v>31</v>
      </c>
      <c r="D1" t="s">
        <v>32</v>
      </c>
      <c r="E1" t="s">
        <v>25</v>
      </c>
    </row>
    <row r="2" spans="1:10">
      <c r="A2" t="s">
        <v>0</v>
      </c>
      <c r="B2">
        <f>D2-C2</f>
        <v>108</v>
      </c>
      <c r="C2">
        <v>191</v>
      </c>
      <c r="D2">
        <v>299</v>
      </c>
      <c r="E2" s="1">
        <f>B2/D2*100</f>
        <v>36.120401337792643</v>
      </c>
    </row>
    <row r="3" spans="1:10">
      <c r="A3" t="s">
        <v>1</v>
      </c>
      <c r="B3">
        <f t="shared" ref="B3:B14" si="0">D3-C3</f>
        <v>107</v>
      </c>
      <c r="C3">
        <v>230</v>
      </c>
      <c r="D3">
        <v>337</v>
      </c>
      <c r="E3" s="1">
        <f t="shared" ref="E3:E9" si="1">B3/D3*100</f>
        <v>31.750741839762615</v>
      </c>
    </row>
    <row r="4" spans="1:10">
      <c r="A4" t="s">
        <v>2</v>
      </c>
      <c r="B4">
        <f t="shared" si="0"/>
        <v>89</v>
      </c>
      <c r="C4">
        <v>205</v>
      </c>
      <c r="D4">
        <v>294</v>
      </c>
      <c r="E4" s="1">
        <f t="shared" si="1"/>
        <v>30.272108843537417</v>
      </c>
    </row>
    <row r="5" spans="1:10">
      <c r="A5" t="s">
        <v>3</v>
      </c>
      <c r="B5">
        <f t="shared" si="0"/>
        <v>107</v>
      </c>
      <c r="C5">
        <v>247</v>
      </c>
      <c r="D5">
        <v>354</v>
      </c>
      <c r="E5" s="1">
        <f t="shared" si="1"/>
        <v>30.225988700564972</v>
      </c>
      <c r="G5" s="3"/>
      <c r="H5" s="3" t="s">
        <v>28</v>
      </c>
      <c r="I5" s="3" t="s">
        <v>30</v>
      </c>
      <c r="J5" s="3" t="s">
        <v>29</v>
      </c>
    </row>
    <row r="6" spans="1:10">
      <c r="A6" t="s">
        <v>4</v>
      </c>
      <c r="B6">
        <f t="shared" si="0"/>
        <v>81</v>
      </c>
      <c r="C6">
        <v>178</v>
      </c>
      <c r="D6">
        <v>259</v>
      </c>
      <c r="E6" s="1">
        <f t="shared" si="1"/>
        <v>31.274131274131271</v>
      </c>
      <c r="G6" t="s">
        <v>33</v>
      </c>
      <c r="H6">
        <v>32.5</v>
      </c>
      <c r="I6">
        <v>10.9</v>
      </c>
      <c r="J6">
        <v>26.8</v>
      </c>
    </row>
    <row r="7" spans="1:10">
      <c r="A7" t="s">
        <v>5</v>
      </c>
      <c r="B7">
        <f t="shared" si="0"/>
        <v>123</v>
      </c>
      <c r="C7">
        <v>243</v>
      </c>
      <c r="D7">
        <v>366</v>
      </c>
      <c r="E7" s="1">
        <f t="shared" si="1"/>
        <v>33.606557377049178</v>
      </c>
      <c r="G7" t="s">
        <v>27</v>
      </c>
      <c r="H7">
        <v>2.1</v>
      </c>
      <c r="I7">
        <v>2.8</v>
      </c>
      <c r="J7">
        <v>2.1</v>
      </c>
    </row>
    <row r="8" spans="1:10">
      <c r="A8" t="s">
        <v>6</v>
      </c>
      <c r="B8">
        <f t="shared" si="0"/>
        <v>106</v>
      </c>
      <c r="C8">
        <v>226</v>
      </c>
      <c r="D8">
        <v>332</v>
      </c>
      <c r="E8" s="1">
        <f t="shared" si="1"/>
        <v>31.92771084337349</v>
      </c>
    </row>
    <row r="9" spans="1:10">
      <c r="A9" t="s">
        <v>7</v>
      </c>
      <c r="B9">
        <f t="shared" si="0"/>
        <v>101</v>
      </c>
      <c r="C9">
        <v>191</v>
      </c>
      <c r="D9">
        <v>292</v>
      </c>
      <c r="E9" s="1">
        <f t="shared" si="1"/>
        <v>34.589041095890408</v>
      </c>
    </row>
    <row r="10" spans="1:10">
      <c r="D10" s="2" t="s">
        <v>26</v>
      </c>
      <c r="E10" s="1">
        <f>AVERAGE(E2:E9)</f>
        <v>32.470835164012747</v>
      </c>
    </row>
    <row r="11" spans="1:10">
      <c r="D11" s="2" t="s">
        <v>27</v>
      </c>
      <c r="E11" s="1">
        <f>STDEV(E2:E9)</f>
        <v>2.1117138020367108</v>
      </c>
    </row>
    <row r="13" spans="1:10">
      <c r="B13" t="s">
        <v>24</v>
      </c>
      <c r="C13" t="s">
        <v>31</v>
      </c>
      <c r="D13" t="s">
        <v>32</v>
      </c>
      <c r="E13" t="s">
        <v>25</v>
      </c>
    </row>
    <row r="14" spans="1:10">
      <c r="A14" t="s">
        <v>8</v>
      </c>
      <c r="B14">
        <f t="shared" si="0"/>
        <v>66</v>
      </c>
      <c r="C14">
        <v>176</v>
      </c>
      <c r="D14">
        <v>242</v>
      </c>
      <c r="E14" s="1">
        <f t="shared" ref="E14:E21" si="2">B14/D14*100</f>
        <v>27.27272727272727</v>
      </c>
    </row>
    <row r="15" spans="1:10">
      <c r="A15" t="s">
        <v>9</v>
      </c>
      <c r="B15">
        <f t="shared" ref="B15:B21" si="3">D15-C15</f>
        <v>79</v>
      </c>
      <c r="C15">
        <v>188</v>
      </c>
      <c r="D15">
        <v>267</v>
      </c>
      <c r="E15" s="1">
        <f t="shared" si="2"/>
        <v>29.588014981273407</v>
      </c>
    </row>
    <row r="16" spans="1:10">
      <c r="A16" t="s">
        <v>10</v>
      </c>
      <c r="B16">
        <f t="shared" si="3"/>
        <v>91</v>
      </c>
      <c r="C16">
        <v>237</v>
      </c>
      <c r="D16">
        <v>328</v>
      </c>
      <c r="E16" s="1">
        <f t="shared" si="2"/>
        <v>27.743902439024392</v>
      </c>
    </row>
    <row r="17" spans="1:5">
      <c r="A17" t="s">
        <v>11</v>
      </c>
      <c r="B17">
        <f t="shared" si="3"/>
        <v>76</v>
      </c>
      <c r="C17">
        <v>248</v>
      </c>
      <c r="D17">
        <v>324</v>
      </c>
      <c r="E17" s="1">
        <f t="shared" si="2"/>
        <v>23.456790123456788</v>
      </c>
    </row>
    <row r="18" spans="1:5">
      <c r="A18" t="s">
        <v>12</v>
      </c>
      <c r="B18">
        <f t="shared" si="3"/>
        <v>113</v>
      </c>
      <c r="C18">
        <v>285</v>
      </c>
      <c r="D18">
        <v>398</v>
      </c>
      <c r="E18" s="1">
        <f t="shared" si="2"/>
        <v>28.391959798994975</v>
      </c>
    </row>
    <row r="19" spans="1:5">
      <c r="A19" t="s">
        <v>13</v>
      </c>
      <c r="B19">
        <f t="shared" si="3"/>
        <v>60</v>
      </c>
      <c r="C19">
        <v>190</v>
      </c>
      <c r="D19">
        <v>250</v>
      </c>
      <c r="E19" s="1">
        <f t="shared" si="2"/>
        <v>24</v>
      </c>
    </row>
    <row r="20" spans="1:5">
      <c r="A20" t="s">
        <v>14</v>
      </c>
      <c r="B20">
        <f t="shared" si="3"/>
        <v>92</v>
      </c>
      <c r="C20">
        <v>249</v>
      </c>
      <c r="D20">
        <v>341</v>
      </c>
      <c r="E20" s="1">
        <f t="shared" si="2"/>
        <v>26.979472140762461</v>
      </c>
    </row>
    <row r="21" spans="1:5">
      <c r="A21" t="s">
        <v>15</v>
      </c>
      <c r="B21">
        <f t="shared" si="3"/>
        <v>105</v>
      </c>
      <c r="C21">
        <v>287</v>
      </c>
      <c r="D21">
        <v>392</v>
      </c>
      <c r="E21" s="1">
        <f t="shared" si="2"/>
        <v>26.785714285714285</v>
      </c>
    </row>
    <row r="22" spans="1:5">
      <c r="D22" s="2" t="s">
        <v>26</v>
      </c>
      <c r="E22" s="1">
        <f>AVERAGE(E14:E21)</f>
        <v>26.777322630244196</v>
      </c>
    </row>
    <row r="23" spans="1:5">
      <c r="D23" s="2" t="s">
        <v>27</v>
      </c>
      <c r="E23" s="1">
        <f>STDEV(E14:E21)</f>
        <v>2.0862522423496879</v>
      </c>
    </row>
    <row r="25" spans="1:5">
      <c r="B25" t="s">
        <v>24</v>
      </c>
      <c r="C25" t="s">
        <v>31</v>
      </c>
      <c r="D25" t="s">
        <v>32</v>
      </c>
      <c r="E25" t="s">
        <v>25</v>
      </c>
    </row>
    <row r="26" spans="1:5">
      <c r="A26" t="s">
        <v>16</v>
      </c>
      <c r="B26">
        <f t="shared" ref="B26:B33" si="4">D26-C26</f>
        <v>16</v>
      </c>
      <c r="C26">
        <v>95</v>
      </c>
      <c r="D26">
        <v>111</v>
      </c>
      <c r="E26" s="1">
        <f t="shared" ref="E26:E33" si="5">B26/D26*100</f>
        <v>14.414414414414415</v>
      </c>
    </row>
    <row r="27" spans="1:5">
      <c r="A27" t="s">
        <v>17</v>
      </c>
      <c r="B27">
        <f t="shared" si="4"/>
        <v>17</v>
      </c>
      <c r="C27">
        <v>170</v>
      </c>
      <c r="D27">
        <v>187</v>
      </c>
      <c r="E27" s="1">
        <f t="shared" si="5"/>
        <v>9.0909090909090917</v>
      </c>
    </row>
    <row r="28" spans="1:5">
      <c r="A28" t="s">
        <v>18</v>
      </c>
      <c r="B28">
        <f t="shared" si="4"/>
        <v>9</v>
      </c>
      <c r="C28">
        <v>118</v>
      </c>
      <c r="D28">
        <v>127</v>
      </c>
      <c r="E28" s="1">
        <f t="shared" si="5"/>
        <v>7.0866141732283463</v>
      </c>
    </row>
    <row r="29" spans="1:5">
      <c r="A29" t="s">
        <v>19</v>
      </c>
      <c r="B29">
        <f t="shared" si="4"/>
        <v>19</v>
      </c>
      <c r="C29">
        <v>133</v>
      </c>
      <c r="D29">
        <v>152</v>
      </c>
      <c r="E29" s="1">
        <f t="shared" si="5"/>
        <v>12.5</v>
      </c>
    </row>
    <row r="30" spans="1:5">
      <c r="A30" t="s">
        <v>20</v>
      </c>
      <c r="B30">
        <f t="shared" si="4"/>
        <v>9</v>
      </c>
      <c r="C30">
        <v>98</v>
      </c>
      <c r="D30">
        <v>107</v>
      </c>
      <c r="E30" s="1">
        <f t="shared" si="5"/>
        <v>8.4112149532710276</v>
      </c>
    </row>
    <row r="31" spans="1:5">
      <c r="A31" t="s">
        <v>21</v>
      </c>
      <c r="B31">
        <f t="shared" si="4"/>
        <v>21</v>
      </c>
      <c r="C31">
        <v>175</v>
      </c>
      <c r="D31">
        <v>196</v>
      </c>
      <c r="E31" s="1">
        <f t="shared" si="5"/>
        <v>10.714285714285714</v>
      </c>
    </row>
    <row r="32" spans="1:5">
      <c r="A32" t="s">
        <v>22</v>
      </c>
      <c r="B32">
        <f t="shared" si="4"/>
        <v>13</v>
      </c>
      <c r="C32">
        <v>74</v>
      </c>
      <c r="D32">
        <v>87</v>
      </c>
      <c r="E32" s="1">
        <f t="shared" si="5"/>
        <v>14.942528735632186</v>
      </c>
    </row>
    <row r="33" spans="1:5">
      <c r="A33" t="s">
        <v>23</v>
      </c>
      <c r="B33">
        <f t="shared" si="4"/>
        <v>15</v>
      </c>
      <c r="C33">
        <v>140</v>
      </c>
      <c r="D33">
        <v>155</v>
      </c>
      <c r="E33" s="1">
        <f t="shared" si="5"/>
        <v>9.67741935483871</v>
      </c>
    </row>
    <row r="34" spans="1:5">
      <c r="D34" s="2" t="s">
        <v>26</v>
      </c>
      <c r="E34" s="1">
        <f>AVERAGE(E26:E33)</f>
        <v>10.854673304572435</v>
      </c>
    </row>
    <row r="35" spans="1:5">
      <c r="D35" s="2" t="s">
        <v>27</v>
      </c>
      <c r="E35" s="1">
        <f>STDEV(E26:E33)</f>
        <v>2.8479234740910133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dcterms:created xsi:type="dcterms:W3CDTF">2021-07-27T06:23:43Z</dcterms:created>
  <dcterms:modified xsi:type="dcterms:W3CDTF">2021-10-28T00:05:16Z</dcterms:modified>
</cp:coreProperties>
</file>